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divno\Downloads\"/>
    </mc:Choice>
  </mc:AlternateContent>
  <bookViews>
    <workbookView xWindow="0" yWindow="0" windowWidth="20460" windowHeight="8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9" i="1" l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<sst xmlns="http://schemas.openxmlformats.org/spreadsheetml/2006/main" count="27" uniqueCount="23">
  <si>
    <t>№</t>
  </si>
  <si>
    <t>პროექტის დასახელება</t>
  </si>
  <si>
    <t>პროექტის სრული ღირებულება (საპროექტო დოკუმენტაციის ღირებულების გარეშე)</t>
  </si>
  <si>
    <t>მ.შ თანადაფინანსება</t>
  </si>
  <si>
    <t>პროექტის განხორციელების სავარაუდო ვადები</t>
  </si>
  <si>
    <t>შენიშვნა</t>
  </si>
  <si>
    <t>მ.შ.  მიმდინარე წელს ფონდიდან მოთხოვნილი თანხა</t>
  </si>
  <si>
    <t>ქალაქ ოზურგეთის დაზიანებული ქუჩების (შემოქმედელის -2267 გრძ.მ; საფო მგელაძის-150 გრძ.მ, ლერმონტოვის-305 გრძ.მ. რეაბილიტაცია.</t>
  </si>
  <si>
    <t>ოზურგეთი-ნინოშვილი-ლესას გზიდან ჯუმათის ცენტრის გავლით გზის რეაბილიტაცია  (5960 გრძ.მ)</t>
  </si>
  <si>
    <t>ოზურგეთი-ნინოშვილი-ლესას გზიდან ბაილეთის ცენტრის გავლით გზის რეაბილიტაცია (5667 გრძ.მ).</t>
  </si>
  <si>
    <t>სოფ.გაღმა დვაბზუ-ბახვის დამაკავშირებელი გზის რეაბილიტაცია (2300 გრძ.მ)</t>
  </si>
  <si>
    <t>ოზურგეთი-ნატანები-ურეკის შიდა სახელმწიფოებრივი მნიშვნელობის გზიდან, სოფ ხვარბეთის გავლით კონჭკათის (კატისციხე) საზღვრამდე დამაკავშირებელი გზის სარეაბილიტაციო სამუშაოები -4868 გრძ.მ</t>
  </si>
  <si>
    <t>სოფელ ცხემლისიხიდი-სოფ.ვაკიჯვრის გზიდან ბაღდადის ეკლესიამდე დამაკავშირებელი გზის სარეაბილიტაციო სამუშაოები 1662 გრძ.მ.</t>
  </si>
  <si>
    <t>სოფელ დვაბზუს ცენტრიდან სოფელ ბოხვაური(ჭალას) სასაფლაომდე სარეაბილიტაციო სამუშაოები 1387 გრძ.მ.</t>
  </si>
  <si>
    <t>ოზურგეთი-ნატანები-ურეკის სახელმწიფო მნიშვნელობის გზიდან სოფელ შრომის (ეკალდიდი)-დონაურის გავლით ნატანების ცენტრალურ გზამდე დამაკავშირებელი გზის რეაბილიტაცია  (6150 გრძ.მ).</t>
  </si>
  <si>
    <t>აპრილი 2019 წ.- ოქტომბერი 2019 წ.</t>
  </si>
  <si>
    <t>აპრილი 2019 წ.- სექტემბერი 2019 წ.</t>
  </si>
  <si>
    <t>მაისი 2019 წ.- ოქტომბერი 2019 წ.</t>
  </si>
  <si>
    <t>მ.შ თანადაფინანსება
(2020 წელი)</t>
  </si>
  <si>
    <t>აპრილი 2019 წ.- ოქტომბერი 2020 წ.</t>
  </si>
  <si>
    <t>რეგიონში განსახორციელებელი ფონდიდან მოთხოვნილი თანხა
(2020 წელი)</t>
  </si>
  <si>
    <t xml:space="preserve"> ოზურგეთის მუნიციპალიტეტში რეგიონში განსახორციელებელი პროექტების ჩამონათვალი 2019-2020 წლებში.</t>
  </si>
  <si>
    <t>დანართი   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</si>
</sst>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3" fontId="3" fillId="0" borderId="2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0" xfId="0" applyNumberFormat="1" applyFill="1"/>
    <xf numFmtId="3" fontId="3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tabSelected="1" workbookViewId="0">
      <selection activeCell="I2" sqref="I2"/>
    </sheetView>
  </sheetViews>
  <sheetFormatPr defaultRowHeight="15" x14ac:dyDescent="0.25"/>
  <cols>
    <col min="1" max="1" width="5.85546875" style="9" customWidth="1"/>
    <col min="2" max="2" width="45" style="9" customWidth="1"/>
    <col min="3" max="3" width="18.85546875" style="9" customWidth="1"/>
    <col min="4" max="4" width="18.140625" style="9" customWidth="1"/>
    <col min="5" max="5" width="15.85546875" style="9" customWidth="1"/>
    <col min="6" max="7" width="20.7109375" style="9" customWidth="1"/>
    <col min="8" max="8" width="20.5703125" style="9" customWidth="1"/>
    <col min="9" max="9" width="22.42578125" style="9" customWidth="1"/>
    <col min="10" max="16384" width="9.140625" style="9"/>
  </cols>
  <sheetData>
    <row r="2" spans="1:11" ht="27.75" customHeight="1" x14ac:dyDescent="0.25">
      <c r="B2" s="27" t="s">
        <v>21</v>
      </c>
      <c r="C2" s="27"/>
      <c r="D2" s="27"/>
      <c r="E2" s="27"/>
      <c r="F2" s="27"/>
      <c r="G2" s="27"/>
      <c r="I2" s="10" t="s">
        <v>22</v>
      </c>
    </row>
    <row r="4" spans="1:11" s="13" customFormat="1" ht="120" x14ac:dyDescent="0.25">
      <c r="A4" s="11" t="s">
        <v>0</v>
      </c>
      <c r="B4" s="12" t="s">
        <v>1</v>
      </c>
      <c r="C4" s="12" t="s">
        <v>2</v>
      </c>
      <c r="D4" s="12" t="s">
        <v>6</v>
      </c>
      <c r="E4" s="12" t="s">
        <v>3</v>
      </c>
      <c r="F4" s="12" t="s">
        <v>20</v>
      </c>
      <c r="G4" s="12" t="s">
        <v>18</v>
      </c>
      <c r="H4" s="12" t="s">
        <v>4</v>
      </c>
      <c r="I4" s="11" t="s">
        <v>5</v>
      </c>
    </row>
    <row r="5" spans="1:11" ht="66.75" customHeight="1" x14ac:dyDescent="0.25">
      <c r="A5" s="11">
        <v>1</v>
      </c>
      <c r="B5" s="4" t="s">
        <v>7</v>
      </c>
      <c r="C5" s="6">
        <v>3000000</v>
      </c>
      <c r="D5" s="14">
        <v>2700000</v>
      </c>
      <c r="E5" s="25">
        <v>300000</v>
      </c>
      <c r="F5" s="8">
        <v>0</v>
      </c>
      <c r="G5" s="8">
        <v>0</v>
      </c>
      <c r="H5" s="1" t="s">
        <v>17</v>
      </c>
      <c r="I5" s="15"/>
      <c r="K5" s="16"/>
    </row>
    <row r="6" spans="1:11" ht="47.25" x14ac:dyDescent="0.25">
      <c r="A6" s="11">
        <v>2</v>
      </c>
      <c r="B6" s="4" t="s">
        <v>8</v>
      </c>
      <c r="C6" s="6">
        <v>2500000</v>
      </c>
      <c r="D6" s="17">
        <v>900000</v>
      </c>
      <c r="E6" s="26">
        <v>100000</v>
      </c>
      <c r="F6" s="8">
        <f>1500000*90%</f>
        <v>1350000</v>
      </c>
      <c r="G6" s="8">
        <f>1500000*10%</f>
        <v>150000</v>
      </c>
      <c r="H6" s="1" t="s">
        <v>19</v>
      </c>
      <c r="I6" s="19"/>
      <c r="K6" s="16"/>
    </row>
    <row r="7" spans="1:11" ht="47.25" x14ac:dyDescent="0.25">
      <c r="A7" s="11">
        <v>3</v>
      </c>
      <c r="B7" s="4" t="s">
        <v>9</v>
      </c>
      <c r="C7" s="6">
        <v>2148890</v>
      </c>
      <c r="D7" s="17">
        <v>900000</v>
      </c>
      <c r="E7" s="18">
        <v>100000</v>
      </c>
      <c r="F7" s="8">
        <f>1148890*90%</f>
        <v>1034001</v>
      </c>
      <c r="G7" s="8">
        <f>1148890*10%</f>
        <v>114889</v>
      </c>
      <c r="H7" s="1" t="s">
        <v>19</v>
      </c>
      <c r="I7" s="15"/>
      <c r="K7" s="16"/>
    </row>
    <row r="8" spans="1:11" ht="94.5" x14ac:dyDescent="0.25">
      <c r="A8" s="11">
        <v>4</v>
      </c>
      <c r="B8" s="4" t="s">
        <v>14</v>
      </c>
      <c r="C8" s="6">
        <v>2500000</v>
      </c>
      <c r="D8" s="17">
        <v>1028192</v>
      </c>
      <c r="E8" s="26">
        <v>114244</v>
      </c>
      <c r="F8" s="8">
        <f>1357564*90%</f>
        <v>1221807.6000000001</v>
      </c>
      <c r="G8" s="8">
        <f>1357564*10%</f>
        <v>135756.4</v>
      </c>
      <c r="H8" s="1" t="s">
        <v>19</v>
      </c>
      <c r="I8" s="15"/>
      <c r="K8" s="16"/>
    </row>
    <row r="9" spans="1:11" ht="47.25" x14ac:dyDescent="0.25">
      <c r="A9" s="11">
        <v>5</v>
      </c>
      <c r="B9" s="4" t="s">
        <v>10</v>
      </c>
      <c r="C9" s="6">
        <v>1000000</v>
      </c>
      <c r="D9" s="7">
        <v>720000</v>
      </c>
      <c r="E9" s="8">
        <v>80000</v>
      </c>
      <c r="F9" s="8">
        <f>200000*90%</f>
        <v>180000</v>
      </c>
      <c r="G9" s="8">
        <v>20000</v>
      </c>
      <c r="H9" s="1" t="s">
        <v>19</v>
      </c>
      <c r="I9" s="15"/>
      <c r="K9" s="16"/>
    </row>
    <row r="10" spans="1:11" ht="105" x14ac:dyDescent="0.25">
      <c r="A10" s="11">
        <v>6</v>
      </c>
      <c r="B10" s="5" t="s">
        <v>11</v>
      </c>
      <c r="C10" s="6">
        <v>1129640</v>
      </c>
      <c r="D10" s="7">
        <v>1016676</v>
      </c>
      <c r="E10" s="8">
        <v>112964</v>
      </c>
      <c r="F10" s="8"/>
      <c r="G10" s="8"/>
      <c r="H10" s="1" t="s">
        <v>15</v>
      </c>
      <c r="I10" s="15"/>
      <c r="K10" s="16"/>
    </row>
    <row r="11" spans="1:11" ht="66" customHeight="1" x14ac:dyDescent="0.25">
      <c r="A11" s="11">
        <v>7</v>
      </c>
      <c r="B11" s="5" t="s">
        <v>12</v>
      </c>
      <c r="C11" s="6">
        <v>830748</v>
      </c>
      <c r="D11" s="7">
        <v>747673</v>
      </c>
      <c r="E11" s="8">
        <v>83075</v>
      </c>
      <c r="F11" s="8"/>
      <c r="G11" s="8"/>
      <c r="H11" s="1" t="s">
        <v>16</v>
      </c>
      <c r="I11" s="15"/>
      <c r="K11" s="16"/>
    </row>
    <row r="12" spans="1:11" ht="60" x14ac:dyDescent="0.25">
      <c r="A12" s="11">
        <v>8</v>
      </c>
      <c r="B12" s="5" t="s">
        <v>13</v>
      </c>
      <c r="C12" s="6">
        <v>361350</v>
      </c>
      <c r="D12" s="7">
        <v>325215</v>
      </c>
      <c r="E12" s="8">
        <v>36125</v>
      </c>
      <c r="F12" s="8"/>
      <c r="G12" s="8"/>
      <c r="H12" s="1" t="s">
        <v>16</v>
      </c>
      <c r="I12" s="15"/>
      <c r="K12" s="16"/>
    </row>
    <row r="13" spans="1:11" ht="15.75" x14ac:dyDescent="0.25">
      <c r="A13" s="20"/>
      <c r="B13" s="2"/>
      <c r="C13" s="21"/>
      <c r="D13" s="22"/>
      <c r="E13" s="23"/>
      <c r="F13" s="23"/>
      <c r="G13" s="23"/>
      <c r="H13" s="3"/>
      <c r="I13" s="24"/>
      <c r="K13" s="16"/>
    </row>
  </sheetData>
  <mergeCells count="1">
    <mergeCell ref="B2:G2"/>
  </mergeCells>
  <dataValidations count="1">
    <dataValidation type="decimal" operator="greaterThanOrEqual" allowBlank="1" showInputMessage="1" showErrorMessage="1" prompt="შეცდომა - ჩაწერეთ რიცხვი" sqref="C5:C13">
      <formula1>0</formula1>
    </dataValidation>
  </dataValidations>
  <pageMargins left="0.7" right="0.7" top="0.54" bottom="0.46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samdivno</cp:lastModifiedBy>
  <cp:lastPrinted>2018-12-25T06:52:56Z</cp:lastPrinted>
  <dcterms:created xsi:type="dcterms:W3CDTF">2016-05-31T06:32:24Z</dcterms:created>
  <dcterms:modified xsi:type="dcterms:W3CDTF">2018-12-26T14:24:41Z</dcterms:modified>
</cp:coreProperties>
</file>